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14220" windowHeight="11340" activeTab="2"/>
  </bookViews>
  <sheets>
    <sheet name="Таблица 1" sheetId="1" r:id="rId1"/>
    <sheet name="Таблица 2" sheetId="2" r:id="rId2"/>
    <sheet name="ТИТУЛ" sheetId="3" r:id="rId3"/>
  </sheets>
  <definedNames>
    <definedName name="_xlnm.Print_Area" localSheetId="1">'Таблица 2'!$A$3:$G$28</definedName>
    <definedName name="_xlnm.Print_Area" localSheetId="2">'ТИТУЛ'!$A$1:$N$31</definedName>
  </definedNames>
  <calcPr fullCalcOnLoad="1"/>
</workbook>
</file>

<file path=xl/sharedStrings.xml><?xml version="1.0" encoding="utf-8"?>
<sst xmlns="http://schemas.openxmlformats.org/spreadsheetml/2006/main" count="97" uniqueCount="92">
  <si>
    <t>№</t>
  </si>
  <si>
    <t xml:space="preserve">Наименование инвестиционного проекта/мероприятия, предусмотренного инвестиционной программой </t>
  </si>
  <si>
    <t>Период реализации согласно инвестиционной программе,годы</t>
  </si>
  <si>
    <t>Срок ввода в эксплуатацию/ выполнения мероприятия, год</t>
  </si>
  <si>
    <t>план</t>
  </si>
  <si>
    <t>факт</t>
  </si>
  <si>
    <t>полная стоимость</t>
  </si>
  <si>
    <t>остаток на начало отчетного года</t>
  </si>
  <si>
    <t>млн. руб. без НДС</t>
  </si>
  <si>
    <t>Отклонение</t>
  </si>
  <si>
    <t>из них за счет :</t>
  </si>
  <si>
    <t>уточнения стоимости по результатам утвержденной проектно-сметной документации</t>
  </si>
  <si>
    <t>прочее (указать)</t>
  </si>
  <si>
    <t>уточнения стоимости по результатам конкурсов, заключенных договоров (закупочных процедур)</t>
  </si>
  <si>
    <t>Причины отклонений</t>
  </si>
  <si>
    <t>Всего</t>
  </si>
  <si>
    <t>№№</t>
  </si>
  <si>
    <t xml:space="preserve">Источник финансирования </t>
  </si>
  <si>
    <t>Отклонения</t>
  </si>
  <si>
    <t>Причины отклонения</t>
  </si>
  <si>
    <t>План</t>
  </si>
  <si>
    <t>Факт</t>
  </si>
  <si>
    <t>млн.руб. без НДС</t>
  </si>
  <si>
    <t>%</t>
  </si>
  <si>
    <t>Всего :</t>
  </si>
  <si>
    <t>А.</t>
  </si>
  <si>
    <t>А.1.</t>
  </si>
  <si>
    <t>Чистая прибыль, в т.ч. :</t>
  </si>
  <si>
    <t>А.1.1.</t>
  </si>
  <si>
    <t>прибыль по каждому регулируемому виду деятельности, в т.ч.:</t>
  </si>
  <si>
    <t>А.1.1.1</t>
  </si>
  <si>
    <t>прибыль,направляемая на инвестиции, в т.ч.:</t>
  </si>
  <si>
    <t>А.1.1.1.1.</t>
  </si>
  <si>
    <t>А.2.</t>
  </si>
  <si>
    <t>А.3.</t>
  </si>
  <si>
    <t>А.3.1.</t>
  </si>
  <si>
    <t>Наименование источника</t>
  </si>
  <si>
    <t>Б.</t>
  </si>
  <si>
    <t>Привлеченные средства, в т.ч.:</t>
  </si>
  <si>
    <t>Б.1.</t>
  </si>
  <si>
    <t>Кредиты</t>
  </si>
  <si>
    <t>Б.2.</t>
  </si>
  <si>
    <t>Займы</t>
  </si>
  <si>
    <t>Б.3.</t>
  </si>
  <si>
    <t>Б.3.1.</t>
  </si>
  <si>
    <t>В.</t>
  </si>
  <si>
    <t>Бюджетное финансирование</t>
  </si>
  <si>
    <t>Г.</t>
  </si>
  <si>
    <t>Прочие источники финансирования, в т.ч.:</t>
  </si>
  <si>
    <t>Г.1.</t>
  </si>
  <si>
    <t>Лизинг</t>
  </si>
  <si>
    <t>Справочно :</t>
  </si>
  <si>
    <t>Д.</t>
  </si>
  <si>
    <t>Доход на инвестированный капитал</t>
  </si>
  <si>
    <t>Возврат инвестированного капитала</t>
  </si>
  <si>
    <t>Собственные средства, в т.ч. :</t>
  </si>
  <si>
    <t>за счет платы за технологическое присоединение</t>
  </si>
  <si>
    <t>Стадия выполнения     %</t>
  </si>
  <si>
    <t>Приложение</t>
  </si>
  <si>
    <t>к приказу  Федеральной службы по тарифам</t>
  </si>
  <si>
    <t>от "20" февраля 2014 г. № 202-э</t>
  </si>
  <si>
    <t>Утверждаю</t>
  </si>
  <si>
    <t xml:space="preserve">  (указывается должность уполномоченного лица субъекта контроля (надзора)</t>
  </si>
  <si>
    <t>(подпись)</t>
  </si>
  <si>
    <t>(инициалы, фамилия)</t>
  </si>
  <si>
    <t>М.П.</t>
  </si>
  <si>
    <t xml:space="preserve">                         (указывается полное наименование субъекта контроля (надзора)</t>
  </si>
  <si>
    <t xml:space="preserve">    (дата составления)</t>
  </si>
  <si>
    <t xml:space="preserve">Наименование, дата утверждения инвестиционной программы, сведения о внесении изменений и внесенных изменениях в </t>
  </si>
  <si>
    <r>
      <t xml:space="preserve">в </t>
    </r>
    <r>
      <rPr>
        <u val="single"/>
        <sz val="11"/>
        <color indexed="8"/>
        <rFont val="Times New Roman"/>
        <family val="1"/>
      </rPr>
      <t>Департамент тарифной политики, энергетики и жилищно-коммунального комплекса ЯНАО</t>
    </r>
  </si>
  <si>
    <r>
      <t xml:space="preserve">осталось профинан сировать по результатам </t>
    </r>
    <r>
      <rPr>
        <sz val="11"/>
        <rFont val="Calibri"/>
        <family val="2"/>
      </rPr>
      <t>отчетного периода</t>
    </r>
  </si>
  <si>
    <t>ОТЧЕТ</t>
  </si>
  <si>
    <t>Амортизационные отчисления (Арендные платежи)</t>
  </si>
  <si>
    <t>А.1.1.2</t>
  </si>
  <si>
    <t>Оплата процентов за привлеченные средства</t>
  </si>
  <si>
    <t>Объем финансирования (2016/1 кв), млн.руб. без НДС</t>
  </si>
  <si>
    <t>Стоимостная оценка инвестиций, млн.руб. без НДС</t>
  </si>
  <si>
    <t>Амортизационные отчисления</t>
  </si>
  <si>
    <t xml:space="preserve">Приобретение блочной котельной на 26 МВТ (объект незавершенного строительства в с. Красноселькуп)    </t>
  </si>
  <si>
    <t>2016-2020</t>
  </si>
  <si>
    <t>прочие собственные средства, в т.ч. от экономиии, достигнутой в результате реализации программы в области энергоснабжения</t>
  </si>
  <si>
    <t>ОБЩЕСТВА С ОГРАНИЧЕННОЙ ОТВЕТСТВЕННОСТЬЮ ЭНЕРГЕТИЧЕСКАЯ КОМПАНИЯ  «ТЕПЛО-ВОДО-ЭЛЕКТРО-СЕРВИС»</t>
  </si>
  <si>
    <r>
      <t xml:space="preserve">инвестиционную программу: </t>
    </r>
    <r>
      <rPr>
        <u val="single"/>
        <sz val="12"/>
        <color indexed="8"/>
        <rFont val="Times New Roman"/>
        <family val="1"/>
      </rPr>
      <t>Приказ от 21.10.2015 № 130-т "Об утверждении инвестиционной программы общества с ограниченной ответственностью Энергетическая Компания 
«Тепло-Водо-Электро-Сервис» по комплексному развитию системы энергоснабжения (теплоснабжения) села Красноселькуп муниципального образования Красноселькупский район, на 2016-2020 годы"</t>
    </r>
  </si>
  <si>
    <t>Бощенко А.Н.</t>
  </si>
  <si>
    <t xml:space="preserve">          Исполнительный директор ООО "ТВЭС"                             </t>
  </si>
  <si>
    <t>Оплата в соответствии с графиком</t>
  </si>
  <si>
    <r>
      <t xml:space="preserve">Наименование, реквизиты решения об установлении цен (тарифов) </t>
    </r>
    <r>
      <rPr>
        <u val="single"/>
        <sz val="12"/>
        <color indexed="8"/>
        <rFont val="Times New Roman"/>
        <family val="1"/>
      </rPr>
      <t>приказ ДТПЭ и ЖКК ЯНАО №272-Т от 11.12.2015 г.</t>
    </r>
  </si>
  <si>
    <t xml:space="preserve">об использовании инвестиционных ресурсов, включенных в регулируемые государством </t>
  </si>
  <si>
    <t xml:space="preserve">      цены (тарифы) в сфере теплоснабжения</t>
  </si>
  <si>
    <t>за 4 квартал 2016 год</t>
  </si>
  <si>
    <r>
      <rPr>
        <sz val="11"/>
        <color indexed="8"/>
        <rFont val="Calibri"/>
        <family val="2"/>
      </rPr>
      <t>"</t>
    </r>
    <r>
      <rPr>
        <sz val="11"/>
        <color indexed="8"/>
        <rFont val="Times New Roman"/>
        <family val="1"/>
      </rPr>
      <t>___11___"____01___________2017г.</t>
    </r>
  </si>
  <si>
    <t>финансирование в отчетном периоде (2016/4кв)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</si>
</sst>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43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4" fillId="0" borderId="24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zoomScale="85" zoomScaleNormal="85" zoomScalePageLayoutView="0" workbookViewId="0" topLeftCell="A1">
      <selection activeCell="K10" sqref="K10"/>
    </sheetView>
  </sheetViews>
  <sheetFormatPr defaultColWidth="9.140625" defaultRowHeight="15"/>
  <cols>
    <col min="1" max="1" width="2.57421875" style="0" customWidth="1"/>
    <col min="2" max="2" width="3.140625" style="0" customWidth="1"/>
    <col min="3" max="3" width="35.00390625" style="0" customWidth="1"/>
    <col min="4" max="4" width="16.140625" style="0" customWidth="1"/>
    <col min="5" max="6" width="8.00390625" style="0" customWidth="1"/>
    <col min="7" max="7" width="15.00390625" style="0" customWidth="1"/>
    <col min="8" max="8" width="10.140625" style="0" customWidth="1"/>
    <col min="9" max="9" width="9.7109375" style="0" customWidth="1"/>
    <col min="11" max="11" width="9.140625" style="0" customWidth="1"/>
    <col min="12" max="12" width="12.8515625" style="0" customWidth="1"/>
    <col min="13" max="13" width="7.8515625" style="0" customWidth="1"/>
    <col min="14" max="14" width="14.57421875" style="0" customWidth="1"/>
    <col min="15" max="15" width="14.28125" style="0" customWidth="1"/>
    <col min="17" max="17" width="16.57421875" style="0" customWidth="1"/>
  </cols>
  <sheetData>
    <row r="2" spans="2:17" ht="30">
      <c r="B2" s="50" t="s">
        <v>0</v>
      </c>
      <c r="C2" s="34" t="s">
        <v>1</v>
      </c>
      <c r="D2" s="53" t="s">
        <v>2</v>
      </c>
      <c r="E2" s="49" t="s">
        <v>3</v>
      </c>
      <c r="F2" s="44"/>
      <c r="G2" s="34" t="s">
        <v>57</v>
      </c>
      <c r="H2" s="37" t="s">
        <v>76</v>
      </c>
      <c r="I2" s="38"/>
      <c r="J2" s="38"/>
      <c r="K2" s="38"/>
      <c r="L2" s="39"/>
      <c r="M2" s="37" t="s">
        <v>9</v>
      </c>
      <c r="N2" s="38"/>
      <c r="O2" s="38"/>
      <c r="P2" s="39"/>
      <c r="Q2" s="3" t="s">
        <v>14</v>
      </c>
    </row>
    <row r="3" spans="2:17" ht="15" customHeight="1">
      <c r="B3" s="51"/>
      <c r="C3" s="35"/>
      <c r="D3" s="54"/>
      <c r="E3" s="47"/>
      <c r="F3" s="48"/>
      <c r="G3" s="35"/>
      <c r="H3" s="34" t="s">
        <v>6</v>
      </c>
      <c r="I3" s="34" t="s">
        <v>7</v>
      </c>
      <c r="J3" s="43" t="s">
        <v>91</v>
      </c>
      <c r="K3" s="44"/>
      <c r="L3" s="40" t="s">
        <v>70</v>
      </c>
      <c r="M3" s="34" t="s">
        <v>8</v>
      </c>
      <c r="N3" s="37" t="s">
        <v>10</v>
      </c>
      <c r="O3" s="38"/>
      <c r="P3" s="39"/>
      <c r="Q3" s="34"/>
    </row>
    <row r="4" spans="2:17" ht="15">
      <c r="B4" s="51"/>
      <c r="C4" s="35"/>
      <c r="D4" s="54"/>
      <c r="E4" s="50" t="s">
        <v>4</v>
      </c>
      <c r="F4" s="50" t="s">
        <v>5</v>
      </c>
      <c r="G4" s="35"/>
      <c r="H4" s="35"/>
      <c r="I4" s="35"/>
      <c r="J4" s="45"/>
      <c r="K4" s="46"/>
      <c r="L4" s="41"/>
      <c r="M4" s="35"/>
      <c r="N4" s="34" t="s">
        <v>11</v>
      </c>
      <c r="O4" s="34" t="s">
        <v>13</v>
      </c>
      <c r="P4" s="34" t="s">
        <v>12</v>
      </c>
      <c r="Q4" s="35"/>
    </row>
    <row r="5" spans="2:17" ht="15">
      <c r="B5" s="51"/>
      <c r="C5" s="35"/>
      <c r="D5" s="54"/>
      <c r="E5" s="51"/>
      <c r="F5" s="51"/>
      <c r="G5" s="35"/>
      <c r="H5" s="35"/>
      <c r="I5" s="35"/>
      <c r="J5" s="47"/>
      <c r="K5" s="48"/>
      <c r="L5" s="41"/>
      <c r="M5" s="35"/>
      <c r="N5" s="35"/>
      <c r="O5" s="35"/>
      <c r="P5" s="35"/>
      <c r="Q5" s="35"/>
    </row>
    <row r="6" spans="2:17" ht="15">
      <c r="B6" s="52"/>
      <c r="C6" s="36"/>
      <c r="D6" s="55"/>
      <c r="E6" s="52"/>
      <c r="F6" s="52"/>
      <c r="G6" s="36"/>
      <c r="H6" s="36"/>
      <c r="I6" s="36"/>
      <c r="J6" s="5" t="s">
        <v>4</v>
      </c>
      <c r="K6" s="4" t="s">
        <v>5</v>
      </c>
      <c r="L6" s="42"/>
      <c r="M6" s="36"/>
      <c r="N6" s="36"/>
      <c r="O6" s="36"/>
      <c r="P6" s="36"/>
      <c r="Q6" s="36"/>
    </row>
    <row r="7" spans="2:17" ht="15">
      <c r="B7" s="1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</row>
    <row r="8" spans="2:17" s="22" customFormat="1" ht="15">
      <c r="B8" s="23"/>
      <c r="C8" s="19" t="s">
        <v>15</v>
      </c>
      <c r="D8" s="20" t="s">
        <v>79</v>
      </c>
      <c r="E8" s="23"/>
      <c r="F8" s="23"/>
      <c r="G8" s="19">
        <v>0</v>
      </c>
      <c r="H8" s="21">
        <f>SUM(H9:H9)</f>
        <v>386.80048000000005</v>
      </c>
      <c r="I8" s="21">
        <f>SUM(I9:I9)</f>
        <v>386.80048000000005</v>
      </c>
      <c r="J8" s="21">
        <f>SUM(J9:J9)</f>
        <v>134.58504</v>
      </c>
      <c r="K8" s="21">
        <v>79.52</v>
      </c>
      <c r="L8" s="21">
        <f>SUM(L9:L9)</f>
        <v>55.065039999999996</v>
      </c>
      <c r="M8" s="21">
        <f>L8</f>
        <v>55.065039999999996</v>
      </c>
      <c r="N8" s="21">
        <f>SUM(N9:N9)</f>
        <v>0</v>
      </c>
      <c r="O8" s="21">
        <f>SUM(O9:O9)</f>
        <v>55.065039999999996</v>
      </c>
      <c r="P8" s="21">
        <f>SUM(P9:P9)</f>
        <v>0</v>
      </c>
      <c r="Q8" s="23"/>
    </row>
    <row r="9" spans="2:17" ht="63">
      <c r="B9" s="4">
        <v>1</v>
      </c>
      <c r="C9" s="30" t="s">
        <v>78</v>
      </c>
      <c r="D9" s="4" t="s">
        <v>79</v>
      </c>
      <c r="E9" s="4">
        <v>2020</v>
      </c>
      <c r="F9" s="15">
        <v>2016</v>
      </c>
      <c r="G9" s="32">
        <f>K9/I9</f>
        <v>0.20558402616253213</v>
      </c>
      <c r="H9" s="16">
        <f>456424.5664/1.18/1000</f>
        <v>386.80048000000005</v>
      </c>
      <c r="I9" s="16">
        <f>H9</f>
        <v>386.80048000000005</v>
      </c>
      <c r="J9" s="16">
        <f>158.8103472/1.18</f>
        <v>134.58504</v>
      </c>
      <c r="K9" s="31">
        <v>79.52</v>
      </c>
      <c r="L9" s="16">
        <f>J9-K9</f>
        <v>55.065039999999996</v>
      </c>
      <c r="M9" s="21">
        <f>L9</f>
        <v>55.065039999999996</v>
      </c>
      <c r="N9" s="4"/>
      <c r="O9" s="16">
        <f>M9</f>
        <v>55.065039999999996</v>
      </c>
      <c r="P9" s="16"/>
      <c r="Q9" s="7" t="s">
        <v>85</v>
      </c>
    </row>
    <row r="14" ht="15">
      <c r="I14" s="29"/>
    </row>
  </sheetData>
  <sheetProtection/>
  <mergeCells count="19">
    <mergeCell ref="E2:F3"/>
    <mergeCell ref="O4:O6"/>
    <mergeCell ref="P4:P6"/>
    <mergeCell ref="Q3:Q6"/>
    <mergeCell ref="B2:B6"/>
    <mergeCell ref="C2:C6"/>
    <mergeCell ref="D2:D6"/>
    <mergeCell ref="E4:E6"/>
    <mergeCell ref="F4:F6"/>
    <mergeCell ref="G2:G6"/>
    <mergeCell ref="M3:M6"/>
    <mergeCell ref="M2:P2"/>
    <mergeCell ref="N3:P3"/>
    <mergeCell ref="L3:L6"/>
    <mergeCell ref="N4:N6"/>
    <mergeCell ref="H3:H6"/>
    <mergeCell ref="I3:I6"/>
    <mergeCell ref="H2:L2"/>
    <mergeCell ref="J3:K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8"/>
  <sheetViews>
    <sheetView zoomScale="85" zoomScaleNormal="85" zoomScalePageLayoutView="0" workbookViewId="0" topLeftCell="A1">
      <selection activeCell="J19" sqref="J19"/>
    </sheetView>
  </sheetViews>
  <sheetFormatPr defaultColWidth="9.140625" defaultRowHeight="15"/>
  <cols>
    <col min="1" max="1" width="9.140625" style="0" customWidth="1"/>
    <col min="2" max="2" width="43.140625" style="0" customWidth="1"/>
    <col min="3" max="4" width="15.7109375" style="26" customWidth="1"/>
    <col min="5" max="5" width="15.57421875" style="26" customWidth="1"/>
    <col min="6" max="6" width="15.7109375" style="0" customWidth="1"/>
    <col min="7" max="7" width="13.140625" style="0" customWidth="1"/>
  </cols>
  <sheetData>
    <row r="3" spans="1:7" ht="45.75" customHeight="1">
      <c r="A3" s="53" t="s">
        <v>16</v>
      </c>
      <c r="B3" s="53" t="s">
        <v>17</v>
      </c>
      <c r="C3" s="56" t="s">
        <v>75</v>
      </c>
      <c r="D3" s="57"/>
      <c r="E3" s="58" t="s">
        <v>18</v>
      </c>
      <c r="F3" s="59"/>
      <c r="G3" s="53" t="s">
        <v>19</v>
      </c>
    </row>
    <row r="4" spans="1:7" ht="30">
      <c r="A4" s="55"/>
      <c r="B4" s="55"/>
      <c r="C4" s="24" t="s">
        <v>20</v>
      </c>
      <c r="D4" s="24" t="s">
        <v>21</v>
      </c>
      <c r="E4" s="27" t="s">
        <v>22</v>
      </c>
      <c r="F4" s="4" t="s">
        <v>23</v>
      </c>
      <c r="G4" s="55"/>
    </row>
    <row r="5" spans="1:7" ht="15">
      <c r="A5" s="1"/>
      <c r="B5" s="4">
        <v>1</v>
      </c>
      <c r="C5" s="28">
        <v>2</v>
      </c>
      <c r="D5" s="28">
        <v>3</v>
      </c>
      <c r="E5" s="28">
        <v>4</v>
      </c>
      <c r="F5" s="4">
        <v>5</v>
      </c>
      <c r="G5" s="4">
        <v>6</v>
      </c>
    </row>
    <row r="6" spans="1:7" ht="15">
      <c r="A6" s="1"/>
      <c r="B6" s="1" t="s">
        <v>24</v>
      </c>
      <c r="C6" s="25">
        <f>C15</f>
        <v>134.58504</v>
      </c>
      <c r="D6" s="25">
        <f>D15</f>
        <v>79.52</v>
      </c>
      <c r="E6" s="24">
        <f>D6-C6</f>
        <v>-55.065039999999996</v>
      </c>
      <c r="F6" s="18">
        <f>E6/C6*100%</f>
        <v>-0.40914681156241434</v>
      </c>
      <c r="G6" s="17"/>
    </row>
    <row r="7" spans="1:7" ht="15">
      <c r="A7" s="6" t="s">
        <v>25</v>
      </c>
      <c r="B7" s="6" t="s">
        <v>55</v>
      </c>
      <c r="C7" s="24">
        <f>C15</f>
        <v>134.58504</v>
      </c>
      <c r="D7" s="24">
        <f>D15</f>
        <v>79.52</v>
      </c>
      <c r="E7" s="24">
        <f>D7-C7</f>
        <v>-55.065039999999996</v>
      </c>
      <c r="F7" s="18">
        <f>E7/C7*100%</f>
        <v>-0.40914681156241434</v>
      </c>
      <c r="G7" s="2"/>
    </row>
    <row r="8" spans="1:7" ht="15">
      <c r="A8" s="6" t="s">
        <v>26</v>
      </c>
      <c r="B8" s="6" t="s">
        <v>27</v>
      </c>
      <c r="C8" s="24"/>
      <c r="D8" s="24"/>
      <c r="E8" s="24">
        <f aca="true" t="shared" si="0" ref="E8:E16">D8-C8</f>
        <v>0</v>
      </c>
      <c r="F8" s="18" t="e">
        <f>E8/C8*100%</f>
        <v>#DIV/0!</v>
      </c>
      <c r="G8" s="2"/>
    </row>
    <row r="9" spans="1:7" ht="30">
      <c r="A9" s="6" t="s">
        <v>28</v>
      </c>
      <c r="B9" s="7" t="s">
        <v>29</v>
      </c>
      <c r="C9" s="24"/>
      <c r="D9" s="24"/>
      <c r="E9" s="24">
        <f>E10+E12</f>
        <v>0</v>
      </c>
      <c r="F9" s="18" t="e">
        <f>E9/C9*100%</f>
        <v>#DIV/0!</v>
      </c>
      <c r="G9" s="2"/>
    </row>
    <row r="10" spans="1:7" ht="30">
      <c r="A10" s="6" t="s">
        <v>30</v>
      </c>
      <c r="B10" s="7" t="s">
        <v>31</v>
      </c>
      <c r="C10" s="24"/>
      <c r="D10" s="24"/>
      <c r="E10" s="24">
        <f t="shared" si="0"/>
        <v>0</v>
      </c>
      <c r="F10" s="18" t="e">
        <f>E10/C10*100%</f>
        <v>#DIV/0!</v>
      </c>
      <c r="G10" s="2"/>
    </row>
    <row r="11" spans="1:7" ht="30">
      <c r="A11" s="6" t="s">
        <v>32</v>
      </c>
      <c r="B11" s="7" t="s">
        <v>56</v>
      </c>
      <c r="C11" s="24"/>
      <c r="D11" s="24"/>
      <c r="E11" s="24">
        <f t="shared" si="0"/>
        <v>0</v>
      </c>
      <c r="F11" s="18">
        <v>0</v>
      </c>
      <c r="G11" s="2"/>
    </row>
    <row r="12" spans="1:7" ht="15">
      <c r="A12" s="6" t="s">
        <v>73</v>
      </c>
      <c r="B12" s="7" t="s">
        <v>77</v>
      </c>
      <c r="C12" s="24"/>
      <c r="D12" s="24"/>
      <c r="E12" s="24">
        <f>D12-C12</f>
        <v>0</v>
      </c>
      <c r="F12" s="18">
        <v>0</v>
      </c>
      <c r="G12" s="2"/>
    </row>
    <row r="13" spans="1:7" ht="30">
      <c r="A13" s="6" t="s">
        <v>33</v>
      </c>
      <c r="B13" s="7" t="s">
        <v>72</v>
      </c>
      <c r="C13" s="24"/>
      <c r="D13" s="24"/>
      <c r="E13" s="24">
        <f>D13-C13</f>
        <v>0</v>
      </c>
      <c r="F13" s="18">
        <v>0</v>
      </c>
      <c r="G13" s="2"/>
    </row>
    <row r="14" spans="1:7" ht="30">
      <c r="A14" s="6" t="s">
        <v>34</v>
      </c>
      <c r="B14" s="7" t="s">
        <v>74</v>
      </c>
      <c r="C14" s="24"/>
      <c r="D14" s="24"/>
      <c r="E14" s="24">
        <f t="shared" si="0"/>
        <v>0</v>
      </c>
      <c r="F14" s="18">
        <v>0</v>
      </c>
      <c r="G14" s="2"/>
    </row>
    <row r="15" spans="1:7" ht="60">
      <c r="A15" s="6" t="s">
        <v>35</v>
      </c>
      <c r="B15" s="7" t="s">
        <v>80</v>
      </c>
      <c r="C15" s="24">
        <f>'Таблица 1'!J9</f>
        <v>134.58504</v>
      </c>
      <c r="D15" s="24">
        <f>'Таблица 1'!K9</f>
        <v>79.52</v>
      </c>
      <c r="E15" s="24">
        <f>D15-C15</f>
        <v>-55.065039999999996</v>
      </c>
      <c r="F15" s="18">
        <f>D15/C15</f>
        <v>0.5908531884375856</v>
      </c>
      <c r="G15" s="2"/>
    </row>
    <row r="16" spans="1:7" ht="15" hidden="1">
      <c r="A16" s="6"/>
      <c r="B16" s="7"/>
      <c r="C16" s="24"/>
      <c r="D16" s="24"/>
      <c r="E16" s="24">
        <f t="shared" si="0"/>
        <v>0</v>
      </c>
      <c r="F16" s="18"/>
      <c r="G16" s="2"/>
    </row>
    <row r="17" spans="1:7" ht="15">
      <c r="A17" s="6" t="s">
        <v>37</v>
      </c>
      <c r="B17" s="7" t="s">
        <v>38</v>
      </c>
      <c r="C17" s="24"/>
      <c r="D17" s="24"/>
      <c r="E17" s="24">
        <f aca="true" t="shared" si="1" ref="E17:E22">D17-C17</f>
        <v>0</v>
      </c>
      <c r="F17" s="18" t="e">
        <f>E17/C17*100%</f>
        <v>#DIV/0!</v>
      </c>
      <c r="G17" s="2"/>
    </row>
    <row r="18" spans="1:7" ht="15">
      <c r="A18" s="6" t="s">
        <v>39</v>
      </c>
      <c r="B18" s="7" t="s">
        <v>40</v>
      </c>
      <c r="C18" s="24"/>
      <c r="D18" s="24"/>
      <c r="E18" s="24">
        <f t="shared" si="1"/>
        <v>0</v>
      </c>
      <c r="F18" s="18" t="e">
        <f>E18/C18*100%</f>
        <v>#DIV/0!</v>
      </c>
      <c r="G18" s="2"/>
    </row>
    <row r="19" spans="1:7" ht="15">
      <c r="A19" s="6" t="s">
        <v>41</v>
      </c>
      <c r="B19" s="7" t="s">
        <v>42</v>
      </c>
      <c r="C19" s="24"/>
      <c r="D19" s="24"/>
      <c r="E19" s="24">
        <f t="shared" si="1"/>
        <v>0</v>
      </c>
      <c r="F19" s="18">
        <v>0</v>
      </c>
      <c r="G19" s="2"/>
    </row>
    <row r="20" spans="1:7" ht="30">
      <c r="A20" s="6" t="s">
        <v>43</v>
      </c>
      <c r="B20" s="7" t="s">
        <v>74</v>
      </c>
      <c r="C20" s="24"/>
      <c r="D20" s="24"/>
      <c r="E20" s="24">
        <f t="shared" si="1"/>
        <v>0</v>
      </c>
      <c r="F20" s="18">
        <v>0</v>
      </c>
      <c r="G20" s="2"/>
    </row>
    <row r="21" spans="1:7" ht="15">
      <c r="A21" s="6" t="s">
        <v>44</v>
      </c>
      <c r="B21" s="7" t="s">
        <v>36</v>
      </c>
      <c r="C21" s="24"/>
      <c r="D21" s="24"/>
      <c r="E21" s="24">
        <f t="shared" si="1"/>
        <v>0</v>
      </c>
      <c r="F21" s="18">
        <v>0</v>
      </c>
      <c r="G21" s="2"/>
    </row>
    <row r="22" spans="1:7" ht="15">
      <c r="A22" s="6" t="s">
        <v>45</v>
      </c>
      <c r="B22" s="7" t="s">
        <v>46</v>
      </c>
      <c r="C22" s="24"/>
      <c r="D22" s="24"/>
      <c r="E22" s="24">
        <f t="shared" si="1"/>
        <v>0</v>
      </c>
      <c r="F22" s="18">
        <v>0</v>
      </c>
      <c r="G22" s="2"/>
    </row>
    <row r="23" spans="1:7" ht="15" hidden="1">
      <c r="A23" s="6"/>
      <c r="B23" s="7"/>
      <c r="C23" s="24"/>
      <c r="D23" s="24"/>
      <c r="E23" s="24"/>
      <c r="F23" s="18"/>
      <c r="G23" s="2"/>
    </row>
    <row r="24" spans="1:7" ht="15">
      <c r="A24" s="6" t="s">
        <v>47</v>
      </c>
      <c r="B24" s="7" t="s">
        <v>48</v>
      </c>
      <c r="C24" s="24"/>
      <c r="D24" s="24"/>
      <c r="E24" s="24">
        <v>0</v>
      </c>
      <c r="F24" s="18">
        <v>0</v>
      </c>
      <c r="G24" s="2"/>
    </row>
    <row r="25" spans="1:7" ht="15">
      <c r="A25" s="6" t="s">
        <v>49</v>
      </c>
      <c r="B25" s="7" t="s">
        <v>50</v>
      </c>
      <c r="C25" s="24"/>
      <c r="D25" s="24"/>
      <c r="E25" s="24">
        <v>0</v>
      </c>
      <c r="F25" s="18">
        <v>0</v>
      </c>
      <c r="G25" s="2"/>
    </row>
    <row r="26" spans="1:7" ht="15">
      <c r="A26" s="6"/>
      <c r="B26" s="7" t="s">
        <v>51</v>
      </c>
      <c r="C26" s="24"/>
      <c r="D26" s="24"/>
      <c r="E26" s="24">
        <v>0</v>
      </c>
      <c r="F26" s="18">
        <v>0</v>
      </c>
      <c r="G26" s="2"/>
    </row>
    <row r="27" spans="1:7" ht="15">
      <c r="A27" s="6" t="s">
        <v>52</v>
      </c>
      <c r="B27" s="7" t="s">
        <v>53</v>
      </c>
      <c r="C27" s="24"/>
      <c r="D27" s="24"/>
      <c r="E27" s="24">
        <v>0</v>
      </c>
      <c r="F27" s="18">
        <v>0</v>
      </c>
      <c r="G27" s="2"/>
    </row>
    <row r="28" spans="1:7" ht="15">
      <c r="A28" s="6" t="s">
        <v>47</v>
      </c>
      <c r="B28" s="7" t="s">
        <v>54</v>
      </c>
      <c r="C28" s="24"/>
      <c r="D28" s="24"/>
      <c r="E28" s="24">
        <v>0</v>
      </c>
      <c r="F28" s="18">
        <v>0</v>
      </c>
      <c r="G28" s="2"/>
    </row>
  </sheetData>
  <sheetProtection/>
  <mergeCells count="5">
    <mergeCell ref="A3:A4"/>
    <mergeCell ref="B3:B4"/>
    <mergeCell ref="C3:D3"/>
    <mergeCell ref="E3:F3"/>
    <mergeCell ref="G3:G4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7">
      <selection activeCell="A23" sqref="A23"/>
    </sheetView>
  </sheetViews>
  <sheetFormatPr defaultColWidth="9.140625" defaultRowHeight="15"/>
  <sheetData>
    <row r="1" spans="1:16" ht="15.75">
      <c r="A1" s="8"/>
      <c r="B1" s="8"/>
      <c r="C1" s="8"/>
      <c r="D1" s="8"/>
      <c r="E1" s="8"/>
      <c r="F1" s="8"/>
      <c r="G1" s="8"/>
      <c r="H1" s="8"/>
      <c r="I1" s="8"/>
      <c r="J1" s="65" t="s">
        <v>58</v>
      </c>
      <c r="K1" s="65"/>
      <c r="L1" s="65"/>
      <c r="M1" s="65"/>
      <c r="N1" s="65"/>
      <c r="O1" s="8"/>
      <c r="P1" s="8"/>
    </row>
    <row r="2" spans="1:16" ht="15.75">
      <c r="A2" s="8"/>
      <c r="B2" s="8"/>
      <c r="C2" s="8"/>
      <c r="D2" s="8"/>
      <c r="E2" s="8"/>
      <c r="F2" s="8"/>
      <c r="G2" s="8"/>
      <c r="H2" s="8"/>
      <c r="I2" s="8"/>
      <c r="J2" s="65" t="s">
        <v>59</v>
      </c>
      <c r="K2" s="65"/>
      <c r="L2" s="65"/>
      <c r="M2" s="65"/>
      <c r="N2" s="65"/>
      <c r="O2" s="8"/>
      <c r="P2" s="8"/>
    </row>
    <row r="3" spans="1:16" ht="15.75">
      <c r="A3" s="8"/>
      <c r="B3" s="8"/>
      <c r="C3" s="8"/>
      <c r="D3" s="8"/>
      <c r="E3" s="8"/>
      <c r="F3" s="8"/>
      <c r="G3" s="8"/>
      <c r="H3" s="8"/>
      <c r="I3" s="8"/>
      <c r="J3" s="65" t="s">
        <v>60</v>
      </c>
      <c r="K3" s="65"/>
      <c r="L3" s="65"/>
      <c r="M3" s="65"/>
      <c r="N3" s="65"/>
      <c r="O3" s="8"/>
      <c r="P3" s="8"/>
    </row>
    <row r="4" spans="1:16" ht="15.75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8"/>
      <c r="P4" s="8"/>
    </row>
    <row r="5" spans="1:16" ht="15.75">
      <c r="A5" s="8"/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8"/>
      <c r="P5" s="8"/>
    </row>
    <row r="6" spans="1:16" ht="15.75">
      <c r="A6" s="8"/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65" t="s">
        <v>61</v>
      </c>
      <c r="N6" s="65"/>
      <c r="O6" s="8"/>
      <c r="P6" s="8"/>
    </row>
    <row r="7" spans="1:16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">
      <c r="A8" s="8"/>
      <c r="B8" s="8"/>
      <c r="C8" s="8"/>
      <c r="D8" s="8"/>
      <c r="E8" s="8"/>
      <c r="F8" s="8"/>
      <c r="G8" s="8"/>
      <c r="H8" s="8"/>
      <c r="I8" s="71" t="s">
        <v>84</v>
      </c>
      <c r="J8" s="71"/>
      <c r="K8" s="71"/>
      <c r="L8" s="71"/>
      <c r="M8" s="71"/>
      <c r="N8" s="71"/>
      <c r="O8" s="8"/>
      <c r="P8" s="8"/>
    </row>
    <row r="9" spans="1:16" ht="15">
      <c r="A9" s="8"/>
      <c r="B9" s="8"/>
      <c r="C9" s="8"/>
      <c r="D9" s="8"/>
      <c r="E9" s="8"/>
      <c r="F9" s="8"/>
      <c r="G9" s="8"/>
      <c r="H9" s="8"/>
      <c r="I9" s="66" t="s">
        <v>62</v>
      </c>
      <c r="J9" s="67"/>
      <c r="K9" s="67"/>
      <c r="L9" s="67"/>
      <c r="M9" s="67"/>
      <c r="N9" s="67"/>
      <c r="O9" s="67"/>
      <c r="P9" s="67"/>
    </row>
    <row r="10" spans="1:16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">
      <c r="A11" s="8"/>
      <c r="B11" s="8"/>
      <c r="C11" s="8"/>
      <c r="D11" s="8"/>
      <c r="E11" s="8"/>
      <c r="F11" s="8"/>
      <c r="G11" s="8"/>
      <c r="H11" s="8"/>
      <c r="I11" s="10"/>
      <c r="J11" s="10"/>
      <c r="K11" s="11"/>
      <c r="L11" s="72" t="s">
        <v>83</v>
      </c>
      <c r="M11" s="72"/>
      <c r="N11" s="72"/>
      <c r="O11" s="8"/>
      <c r="P11" s="8"/>
    </row>
    <row r="12" spans="1:16" ht="15">
      <c r="A12" s="8"/>
      <c r="B12" s="8"/>
      <c r="C12" s="8"/>
      <c r="D12" s="8"/>
      <c r="E12" s="8"/>
      <c r="F12" s="8"/>
      <c r="G12" s="8"/>
      <c r="H12" s="8"/>
      <c r="I12" s="61" t="s">
        <v>63</v>
      </c>
      <c r="J12" s="62"/>
      <c r="K12" s="12"/>
      <c r="L12" s="61" t="s">
        <v>64</v>
      </c>
      <c r="M12" s="62"/>
      <c r="N12" s="62"/>
      <c r="O12" s="8"/>
      <c r="P12" s="8"/>
    </row>
    <row r="13" spans="1:16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 t="s">
        <v>65</v>
      </c>
      <c r="O13" s="8"/>
      <c r="P13" s="8"/>
    </row>
    <row r="14" spans="1:16" ht="15">
      <c r="A14" s="8"/>
      <c r="B14" s="8"/>
      <c r="C14" s="8"/>
      <c r="M14" s="8"/>
      <c r="N14" s="8"/>
      <c r="O14" s="8"/>
      <c r="P14" s="8"/>
    </row>
    <row r="15" spans="1:16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0.25" customHeight="1">
      <c r="A16" s="8"/>
      <c r="B16" s="8"/>
      <c r="C16" s="8"/>
      <c r="D16" s="14" t="s">
        <v>71</v>
      </c>
      <c r="E16" s="63" t="s">
        <v>81</v>
      </c>
      <c r="F16" s="63"/>
      <c r="G16" s="63"/>
      <c r="H16" s="63"/>
      <c r="I16" s="63"/>
      <c r="J16" s="63"/>
      <c r="K16" s="63"/>
      <c r="L16" s="63"/>
      <c r="M16" s="8"/>
      <c r="N16" s="8"/>
      <c r="O16" s="8"/>
      <c r="P16" s="8"/>
    </row>
    <row r="17" spans="1:16" ht="15">
      <c r="A17" s="8"/>
      <c r="B17" s="8"/>
      <c r="C17" s="8"/>
      <c r="D17" s="8"/>
      <c r="E17" s="66" t="s">
        <v>66</v>
      </c>
      <c r="F17" s="69"/>
      <c r="G17" s="69"/>
      <c r="H17" s="69"/>
      <c r="I17" s="69"/>
      <c r="J17" s="69"/>
      <c r="K17" s="69"/>
      <c r="L17" s="69"/>
      <c r="M17" s="8"/>
      <c r="N17" s="8"/>
      <c r="O17" s="8"/>
      <c r="P17" s="8"/>
    </row>
    <row r="18" spans="1:16" ht="15">
      <c r="A18" s="8"/>
      <c r="B18" s="8"/>
      <c r="C18" s="64" t="s">
        <v>87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8"/>
      <c r="O18" s="8"/>
      <c r="P18" s="8"/>
    </row>
    <row r="19" spans="1:16" ht="15">
      <c r="A19" s="8"/>
      <c r="B19" s="8"/>
      <c r="C19" s="8"/>
      <c r="D19" s="14"/>
      <c r="E19" s="64" t="s">
        <v>88</v>
      </c>
      <c r="F19" s="64"/>
      <c r="G19" s="64"/>
      <c r="H19" s="64"/>
      <c r="I19" s="64"/>
      <c r="J19" s="64"/>
      <c r="K19" s="64"/>
      <c r="L19" s="14"/>
      <c r="M19" s="8"/>
      <c r="N19" s="8"/>
      <c r="O19" s="8"/>
      <c r="P19" s="8"/>
    </row>
    <row r="20" spans="1:16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">
      <c r="A22" s="8" t="s">
        <v>89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" customHeight="1">
      <c r="A23" s="33" t="s">
        <v>90</v>
      </c>
      <c r="B23" s="8"/>
      <c r="C23" s="8"/>
      <c r="D23" s="8"/>
      <c r="E23" s="8"/>
      <c r="F23" s="8"/>
      <c r="G23" s="8"/>
      <c r="H23" s="60" t="s">
        <v>69</v>
      </c>
      <c r="I23" s="60"/>
      <c r="J23" s="60"/>
      <c r="K23" s="60"/>
      <c r="L23" s="60"/>
      <c r="M23" s="60"/>
      <c r="N23" s="60"/>
      <c r="O23" s="8"/>
      <c r="P23" s="8"/>
    </row>
    <row r="24" spans="1:16" ht="15" customHeight="1">
      <c r="A24" s="8"/>
      <c r="B24" s="66" t="s">
        <v>67</v>
      </c>
      <c r="C24" s="70"/>
      <c r="D24" s="8"/>
      <c r="E24" s="8"/>
      <c r="F24" s="8"/>
      <c r="G24" s="8"/>
      <c r="H24" s="60"/>
      <c r="I24" s="60"/>
      <c r="J24" s="60"/>
      <c r="K24" s="60"/>
      <c r="L24" s="60"/>
      <c r="M24" s="60"/>
      <c r="N24" s="60"/>
      <c r="O24" s="8"/>
      <c r="P24" s="8"/>
    </row>
    <row r="25" spans="1:16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>
      <c r="A27" s="9" t="s">
        <v>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</row>
    <row r="28" spans="1:16" ht="15.75">
      <c r="A28" s="9" t="s">
        <v>68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</row>
    <row r="29" spans="1:16" ht="12" customHeight="1">
      <c r="A29" s="68" t="s">
        <v>82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9"/>
      <c r="P29" s="8"/>
    </row>
    <row r="30" spans="1:14" ht="1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36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</sheetData>
  <sheetProtection/>
  <mergeCells count="16">
    <mergeCell ref="J1:N1"/>
    <mergeCell ref="J2:N2"/>
    <mergeCell ref="J3:N3"/>
    <mergeCell ref="M6:N6"/>
    <mergeCell ref="I9:P9"/>
    <mergeCell ref="A29:N31"/>
    <mergeCell ref="E17:L17"/>
    <mergeCell ref="B24:C24"/>
    <mergeCell ref="I8:N8"/>
    <mergeCell ref="L11:N11"/>
    <mergeCell ref="H23:N24"/>
    <mergeCell ref="I12:J12"/>
    <mergeCell ref="L12:N12"/>
    <mergeCell ref="E16:L16"/>
    <mergeCell ref="C18:M18"/>
    <mergeCell ref="E19:K19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Белошапко</dc:creator>
  <cp:keywords/>
  <dc:description/>
  <cp:lastModifiedBy>Руслякова Светлана</cp:lastModifiedBy>
  <cp:lastPrinted>2017-02-14T04:00:30Z</cp:lastPrinted>
  <dcterms:created xsi:type="dcterms:W3CDTF">2014-10-29T11:44:33Z</dcterms:created>
  <dcterms:modified xsi:type="dcterms:W3CDTF">2017-02-14T04:00:37Z</dcterms:modified>
  <cp:category/>
  <cp:version/>
  <cp:contentType/>
  <cp:contentStatus/>
</cp:coreProperties>
</file>